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P\BAP\03 SECTIONS\S4\VALEMS-J\Procédures en cours\DAF_2024_000884_Plonge AVP_PEM\3 - DCE\3.2 - CCP\Annexes au CCP\"/>
    </mc:Choice>
  </mc:AlternateContent>
  <bookViews>
    <workbookView xWindow="0" yWindow="0" windowWidth="20490" windowHeight="7620" tabRatio="432"/>
  </bookViews>
  <sheets>
    <sheet name="Lot n°1 - Poste 1" sheetId="4" r:id="rId1"/>
    <sheet name="Lot n°1 - Poste 2" sheetId="5" r:id="rId2"/>
  </sheets>
  <calcPr calcId="162913"/>
</workbook>
</file>

<file path=xl/calcChain.xml><?xml version="1.0" encoding="utf-8"?>
<calcChain xmlns="http://schemas.openxmlformats.org/spreadsheetml/2006/main">
  <c r="O5" i="5" l="1"/>
  <c r="O5" i="4" l="1"/>
  <c r="W14" i="5" l="1"/>
  <c r="P14" i="5"/>
  <c r="I12" i="4" l="1"/>
  <c r="K12" i="4"/>
  <c r="W5" i="5" l="1"/>
  <c r="Q14" i="5"/>
  <c r="R14" i="5"/>
  <c r="V14" i="5"/>
  <c r="U14" i="5"/>
  <c r="T14" i="5"/>
  <c r="S14" i="5"/>
  <c r="Y14" i="5"/>
  <c r="X12" i="4" l="1"/>
  <c r="W12" i="4"/>
  <c r="U12" i="4"/>
  <c r="T12" i="4"/>
  <c r="S12" i="4"/>
  <c r="R12" i="4"/>
  <c r="Q12" i="4"/>
  <c r="P12" i="4"/>
  <c r="N12" i="4"/>
  <c r="M12" i="4"/>
  <c r="L12" i="4"/>
  <c r="G14" i="5" l="1"/>
  <c r="H14" i="5"/>
  <c r="I14" i="5"/>
  <c r="J14" i="5"/>
  <c r="G12" i="4" l="1"/>
  <c r="H12" i="4"/>
  <c r="J12" i="4"/>
  <c r="X14" i="5" l="1"/>
  <c r="N14" i="5"/>
  <c r="M14" i="5"/>
  <c r="L14" i="5"/>
  <c r="K14" i="5"/>
  <c r="O14" i="5"/>
  <c r="V5" i="4"/>
  <c r="V12" i="4" s="1"/>
  <c r="O12" i="4" l="1"/>
</calcChain>
</file>

<file path=xl/sharedStrings.xml><?xml version="1.0" encoding="utf-8"?>
<sst xmlns="http://schemas.openxmlformats.org/spreadsheetml/2006/main" count="120" uniqueCount="67">
  <si>
    <t>BÂTIMENT</t>
  </si>
  <si>
    <t>ETAGE</t>
  </si>
  <si>
    <t>Carrelage</t>
  </si>
  <si>
    <t>Thermoplastique</t>
  </si>
  <si>
    <t>Bois vitrifié</t>
  </si>
  <si>
    <t>Moquette</t>
  </si>
  <si>
    <t xml:space="preserve">Ciment </t>
  </si>
  <si>
    <t>Autres</t>
  </si>
  <si>
    <t>Surfaces vitrées en m2</t>
  </si>
  <si>
    <t>Faux plancher en bois</t>
  </si>
  <si>
    <t xml:space="preserve">Portes fixes (halls et couloirs) </t>
  </si>
  <si>
    <t xml:space="preserve">Autre Surface </t>
  </si>
  <si>
    <t>Fenêtre Surface vitrées recto-verso (en m2)</t>
  </si>
  <si>
    <t>J</t>
  </si>
  <si>
    <t>Miroirs</t>
  </si>
  <si>
    <t>Parquet</t>
  </si>
  <si>
    <t>Cloisons vitrées</t>
  </si>
  <si>
    <t>Total superficie en m2</t>
  </si>
  <si>
    <t>Total superficie  en m2</t>
  </si>
  <si>
    <t>Totaux généraux</t>
  </si>
  <si>
    <t>Accessibilité des surfaces vitrées</t>
  </si>
  <si>
    <t>Vitres aisées en m2</t>
  </si>
  <si>
    <t>Vitres difficiles en m2</t>
  </si>
  <si>
    <t xml:space="preserve">NATURE DES PRESTATIONS </t>
  </si>
  <si>
    <t>RDC</t>
  </si>
  <si>
    <t>H</t>
  </si>
  <si>
    <t>1er étage</t>
  </si>
  <si>
    <r>
      <t xml:space="preserve">           PERIODICITE
J = </t>
    </r>
    <r>
      <rPr>
        <sz val="10"/>
        <rFont val="Arial"/>
        <family val="2"/>
      </rPr>
      <t>journalière</t>
    </r>
    <r>
      <rPr>
        <b/>
        <sz val="10"/>
        <rFont val="Arial"/>
        <family val="2"/>
      </rPr>
      <t xml:space="preserve"> 
BH = </t>
    </r>
    <r>
      <rPr>
        <sz val="10"/>
        <rFont val="Arial"/>
        <family val="2"/>
      </rPr>
      <t>bi-hebdomadaire</t>
    </r>
    <r>
      <rPr>
        <b/>
        <sz val="10"/>
        <rFont val="Arial"/>
        <family val="2"/>
      </rPr>
      <t xml:space="preserve">  
H = </t>
    </r>
    <r>
      <rPr>
        <sz val="10"/>
        <rFont val="Arial"/>
        <family val="2"/>
      </rPr>
      <t>hebdomadaire</t>
    </r>
    <r>
      <rPr>
        <b/>
        <sz val="10"/>
        <rFont val="Arial"/>
        <family val="2"/>
      </rPr>
      <t xml:space="preserve"> 
M = </t>
    </r>
    <r>
      <rPr>
        <sz val="10"/>
        <rFont val="Arial"/>
        <family val="2"/>
      </rPr>
      <t>mensuelle</t>
    </r>
    <r>
      <rPr>
        <b/>
        <sz val="10"/>
        <rFont val="Arial"/>
        <family val="2"/>
      </rPr>
      <t xml:space="preserve"> 
BM = </t>
    </r>
    <r>
      <rPr>
        <sz val="10"/>
        <rFont val="Arial"/>
        <family val="2"/>
      </rPr>
      <t xml:space="preserve">bi-mensuelle </t>
    </r>
    <r>
      <rPr>
        <b/>
        <sz val="10"/>
        <rFont val="Arial"/>
        <family val="2"/>
      </rPr>
      <t xml:space="preserve">
T = </t>
    </r>
    <r>
      <rPr>
        <sz val="10"/>
        <rFont val="Arial"/>
        <family val="2"/>
      </rPr>
      <t>trimestrielle</t>
    </r>
    <r>
      <rPr>
        <b/>
        <sz val="10"/>
        <rFont val="Arial"/>
        <family val="2"/>
      </rPr>
      <t xml:space="preserve">  
S = </t>
    </r>
    <r>
      <rPr>
        <sz val="10"/>
        <rFont val="Arial"/>
        <family val="2"/>
      </rPr>
      <t xml:space="preserve">semestriel </t>
    </r>
    <r>
      <rPr>
        <b/>
        <sz val="10"/>
        <rFont val="Arial"/>
        <family val="2"/>
      </rPr>
      <t xml:space="preserve">
A =</t>
    </r>
    <r>
      <rPr>
        <sz val="10"/>
        <rFont val="Arial"/>
        <family val="2"/>
      </rPr>
      <t xml:space="preserve"> annuelle</t>
    </r>
    <r>
      <rPr>
        <b/>
        <sz val="10"/>
        <rFont val="Arial"/>
        <family val="2"/>
      </rPr>
      <t xml:space="preserve"> 
BA = </t>
    </r>
    <r>
      <rPr>
        <sz val="10"/>
        <rFont val="Arial"/>
        <family val="2"/>
      </rPr>
      <t>bi-annuelle</t>
    </r>
  </si>
  <si>
    <t>N° PIECE / LOCAL</t>
  </si>
  <si>
    <t xml:space="preserve">NATURE DES PIECES / LOCAUX </t>
  </si>
  <si>
    <t>Permutation des containers ; 
Nettoyage, désinfection des containers ;
Mise en condition des containers (mise en place de sacs poubelle) ;
Nettoyage, désinfection du local poubelle.</t>
  </si>
  <si>
    <t>Local plonge</t>
  </si>
  <si>
    <t xml:space="preserve">Porte de circulation (portes battantes des couloirs) </t>
  </si>
  <si>
    <t>Nature des sols et surface au sol en m2</t>
  </si>
  <si>
    <t>Lot n° 1 - Poste 1 : cercle IFE - succursale du Kremlin-Bicêtre</t>
  </si>
  <si>
    <t>Nettoyage du sol et vitrerie
Nettoyage des murs carrelés 
Nettoyage hotte inox</t>
  </si>
  <si>
    <t xml:space="preserve">Local plonge batterie </t>
  </si>
  <si>
    <t>Zone convoyeur plateaux</t>
  </si>
  <si>
    <t>Nettoyage sol</t>
  </si>
  <si>
    <t xml:space="preserve">Nettoyage de la vitrerie </t>
  </si>
  <si>
    <t>Nettoyage du sol
Nettoyage des murs carrelés 
Nettoyage étagère inox</t>
  </si>
  <si>
    <t>Bâtiment 018</t>
  </si>
  <si>
    <t>Nettoyage des portes du local de plonge</t>
  </si>
  <si>
    <t>Local poubelle</t>
  </si>
  <si>
    <t>MARDI et VENDREDI</t>
  </si>
  <si>
    <t>028</t>
  </si>
  <si>
    <t>029</t>
  </si>
  <si>
    <t xml:space="preserve">Nettoyage des murs carrelés </t>
  </si>
  <si>
    <t xml:space="preserve">Nettoyage du sol </t>
  </si>
  <si>
    <t>Murs carrelés</t>
  </si>
  <si>
    <t>014</t>
  </si>
  <si>
    <t>Réserve vaisselle</t>
  </si>
  <si>
    <t>017</t>
  </si>
  <si>
    <t>Cuisine</t>
  </si>
  <si>
    <t>016</t>
  </si>
  <si>
    <t>Couloir cuisine</t>
  </si>
  <si>
    <t>019</t>
  </si>
  <si>
    <t>BH</t>
  </si>
  <si>
    <t>012</t>
  </si>
  <si>
    <t>Nettoyage de la vitrerie</t>
  </si>
  <si>
    <t>Bâtiment 75</t>
  </si>
  <si>
    <t>/</t>
  </si>
  <si>
    <t>Permutation des containers ; 
Nettoyage, désinfection des containers ;
Mise en condition des containers (mise en place de sacs poubelles) ;
Nettoyage, désinfection du local poubelle.</t>
  </si>
  <si>
    <t>BM</t>
  </si>
  <si>
    <t xml:space="preserve">J </t>
  </si>
  <si>
    <t>ANNEXE n° 4 au CCP</t>
  </si>
  <si>
    <t>Lot n° 1 - Poste 2 : cercle mess du Fort d'Ivry ECPAD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</si>
</sst>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"/>
  </numFmts>
  <fonts count="29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22"/>
      <color rgb="FFFF000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7" fillId="7" borderId="1" applyNumberFormat="0" applyAlignment="0" applyProtection="0"/>
    <xf numFmtId="44" fontId="6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1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</cellStyleXfs>
  <cellXfs count="72">
    <xf numFmtId="0" fontId="0" fillId="0" borderId="0" xfId="0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textRotation="90"/>
    </xf>
    <xf numFmtId="49" fontId="19" fillId="0" borderId="0" xfId="0" applyNumberFormat="1" applyFont="1" applyAlignment="1">
      <alignment horizontal="center" vertical="center" textRotation="90"/>
    </xf>
    <xf numFmtId="2" fontId="19" fillId="0" borderId="0" xfId="0" applyNumberFormat="1" applyFont="1" applyAlignment="1">
      <alignment horizontal="center" vertical="center" textRotation="90"/>
    </xf>
    <xf numFmtId="2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textRotation="90"/>
    </xf>
    <xf numFmtId="0" fontId="20" fillId="0" borderId="0" xfId="0" applyFont="1" applyAlignment="1">
      <alignment horizontal="center" vertical="center" textRotation="90"/>
    </xf>
    <xf numFmtId="0" fontId="21" fillId="0" borderId="0" xfId="0" applyFont="1" applyAlignment="1">
      <alignment horizontal="center" vertical="center" textRotation="90"/>
    </xf>
    <xf numFmtId="4" fontId="19" fillId="0" borderId="0" xfId="0" applyNumberFormat="1" applyFont="1" applyAlignment="1">
      <alignment horizontal="center" vertical="center" textRotation="90"/>
    </xf>
    <xf numFmtId="0" fontId="22" fillId="24" borderId="10" xfId="0" applyFont="1" applyFill="1" applyBorder="1" applyAlignment="1">
      <alignment horizontal="center" vertical="center" wrapText="1"/>
    </xf>
    <xf numFmtId="2" fontId="22" fillId="24" borderId="14" xfId="0" applyNumberFormat="1" applyFont="1" applyFill="1" applyBorder="1" applyAlignment="1">
      <alignment horizontal="center" vertical="center" textRotation="90" wrapText="1"/>
    </xf>
    <xf numFmtId="0" fontId="6" fillId="24" borderId="10" xfId="0" applyFont="1" applyFill="1" applyBorder="1" applyAlignment="1">
      <alignment horizontal="left" vertical="center" wrapText="1"/>
    </xf>
    <xf numFmtId="49" fontId="22" fillId="23" borderId="10" xfId="0" applyNumberFormat="1" applyFont="1" applyFill="1" applyBorder="1" applyAlignment="1">
      <alignment horizontal="center" vertical="center" textRotation="90" wrapText="1"/>
    </xf>
    <xf numFmtId="0" fontId="22" fillId="23" borderId="10" xfId="0" applyFont="1" applyFill="1" applyBorder="1" applyAlignment="1">
      <alignment horizontal="center" vertical="center" textRotation="90" wrapText="1"/>
    </xf>
    <xf numFmtId="0" fontId="22" fillId="23" borderId="10" xfId="0" applyFont="1" applyFill="1" applyBorder="1" applyAlignment="1">
      <alignment horizontal="left" vertical="center" wrapText="1"/>
    </xf>
    <xf numFmtId="2" fontId="22" fillId="23" borderId="10" xfId="0" applyNumberFormat="1" applyFont="1" applyFill="1" applyBorder="1" applyAlignment="1">
      <alignment horizontal="center" vertical="center" textRotation="90" wrapText="1"/>
    </xf>
    <xf numFmtId="2" fontId="22" fillId="23" borderId="14" xfId="0" applyNumberFormat="1" applyFont="1" applyFill="1" applyBorder="1" applyAlignment="1">
      <alignment horizontal="center" vertical="center" textRotation="90" wrapText="1"/>
    </xf>
    <xf numFmtId="4" fontId="22" fillId="25" borderId="10" xfId="0" applyNumberFormat="1" applyFont="1" applyFill="1" applyBorder="1" applyAlignment="1">
      <alignment horizontal="center" vertical="center" textRotation="90" wrapText="1"/>
    </xf>
    <xf numFmtId="49" fontId="22" fillId="24" borderId="10" xfId="0" applyNumberFormat="1" applyFont="1" applyFill="1" applyBorder="1" applyAlignment="1">
      <alignment horizontal="center" vertical="center" wrapText="1"/>
    </xf>
    <xf numFmtId="4" fontId="22" fillId="26" borderId="10" xfId="0" applyNumberFormat="1" applyFont="1" applyFill="1" applyBorder="1" applyAlignment="1">
      <alignment horizontal="center" vertical="center" textRotation="90" wrapText="1"/>
    </xf>
    <xf numFmtId="2" fontId="22" fillId="24" borderId="10" xfId="0" applyNumberFormat="1" applyFont="1" applyFill="1" applyBorder="1" applyAlignment="1">
      <alignment horizontal="center" vertical="center" textRotation="90" wrapText="1"/>
    </xf>
    <xf numFmtId="2" fontId="22" fillId="26" borderId="10" xfId="0" applyNumberFormat="1" applyFont="1" applyFill="1" applyBorder="1" applyAlignment="1">
      <alignment horizontal="center" vertical="center" textRotation="90" wrapText="1"/>
    </xf>
    <xf numFmtId="0" fontId="22" fillId="25" borderId="10" xfId="0" applyFont="1" applyFill="1" applyBorder="1" applyAlignment="1">
      <alignment horizontal="center" vertical="center" textRotation="90" wrapText="1"/>
    </xf>
    <xf numFmtId="2" fontId="22" fillId="25" borderId="10" xfId="0" applyNumberFormat="1" applyFont="1" applyFill="1" applyBorder="1" applyAlignment="1">
      <alignment horizontal="center" vertical="center" textRotation="90" wrapText="1"/>
    </xf>
    <xf numFmtId="2" fontId="22" fillId="25" borderId="15" xfId="0" applyNumberFormat="1" applyFont="1" applyFill="1" applyBorder="1" applyAlignment="1">
      <alignment horizontal="center" vertical="center" textRotation="90" wrapText="1"/>
    </xf>
    <xf numFmtId="0" fontId="22" fillId="24" borderId="14" xfId="0" applyFont="1" applyFill="1" applyBorder="1" applyAlignment="1">
      <alignment horizontal="center" vertical="center" wrapText="1"/>
    </xf>
    <xf numFmtId="49" fontId="22" fillId="24" borderId="14" xfId="0" applyNumberFormat="1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5" borderId="9" xfId="0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center" vertical="center" textRotation="90" wrapText="1"/>
    </xf>
    <xf numFmtId="164" fontId="22" fillId="0" borderId="10" xfId="0" applyNumberFormat="1" applyFont="1" applyBorder="1" applyAlignment="1">
      <alignment vertical="center" textRotation="90" wrapText="1"/>
    </xf>
    <xf numFmtId="4" fontId="22" fillId="0" borderId="10" xfId="0" applyNumberFormat="1" applyFont="1" applyBorder="1" applyAlignment="1">
      <alignment vertical="center" textRotation="90" wrapText="1"/>
    </xf>
    <xf numFmtId="4" fontId="22" fillId="0" borderId="15" xfId="0" applyNumberFormat="1" applyFont="1" applyBorder="1" applyAlignment="1">
      <alignment horizontal="center" vertical="center" textRotation="90" wrapText="1"/>
    </xf>
    <xf numFmtId="0" fontId="22" fillId="24" borderId="10" xfId="0" applyFont="1" applyFill="1" applyBorder="1" applyAlignment="1">
      <alignment horizontal="center" vertical="center" textRotation="90" wrapText="1"/>
    </xf>
    <xf numFmtId="0" fontId="26" fillId="24" borderId="10" xfId="0" applyFont="1" applyFill="1" applyBorder="1" applyAlignment="1">
      <alignment horizontal="left" vertical="center" wrapText="1"/>
    </xf>
    <xf numFmtId="49" fontId="22" fillId="24" borderId="10" xfId="0" applyNumberFormat="1" applyFont="1" applyFill="1" applyBorder="1" applyAlignment="1">
      <alignment horizontal="center" vertical="center" textRotation="90" wrapText="1"/>
    </xf>
    <xf numFmtId="0" fontId="27" fillId="24" borderId="10" xfId="0" applyFont="1" applyFill="1" applyBorder="1" applyAlignment="1">
      <alignment horizontal="center" vertical="center" wrapText="1"/>
    </xf>
    <xf numFmtId="2" fontId="28" fillId="24" borderId="14" xfId="0" applyNumberFormat="1" applyFont="1" applyFill="1" applyBorder="1" applyAlignment="1">
      <alignment horizontal="center" vertical="center" wrapText="1"/>
    </xf>
    <xf numFmtId="2" fontId="27" fillId="24" borderId="14" xfId="0" applyNumberFormat="1" applyFont="1" applyFill="1" applyBorder="1" applyAlignment="1">
      <alignment horizontal="center" vertical="center" wrapText="1"/>
    </xf>
    <xf numFmtId="49" fontId="27" fillId="24" borderId="14" xfId="0" applyNumberFormat="1" applyFont="1" applyFill="1" applyBorder="1" applyAlignment="1">
      <alignment horizontal="center" vertical="center" wrapText="1"/>
    </xf>
    <xf numFmtId="49" fontId="22" fillId="24" borderId="14" xfId="0" applyNumberFormat="1" applyFont="1" applyFill="1" applyBorder="1" applyAlignment="1">
      <alignment horizontal="center" vertical="center" wrapText="1"/>
    </xf>
    <xf numFmtId="49" fontId="22" fillId="24" borderId="11" xfId="0" applyNumberFormat="1" applyFont="1" applyFill="1" applyBorder="1" applyAlignment="1">
      <alignment horizontal="center" vertical="center" wrapText="1"/>
    </xf>
    <xf numFmtId="2" fontId="22" fillId="25" borderId="14" xfId="0" applyNumberFormat="1" applyFont="1" applyFill="1" applyBorder="1" applyAlignment="1">
      <alignment horizontal="center" vertical="center" textRotation="90" wrapText="1"/>
    </xf>
    <xf numFmtId="2" fontId="22" fillId="25" borderId="15" xfId="0" applyNumberFormat="1" applyFont="1" applyFill="1" applyBorder="1" applyAlignment="1">
      <alignment horizontal="center" vertical="center" textRotation="90" wrapText="1"/>
    </xf>
    <xf numFmtId="2" fontId="22" fillId="25" borderId="11" xfId="0" applyNumberFormat="1" applyFont="1" applyFill="1" applyBorder="1" applyAlignment="1">
      <alignment horizontal="center" vertical="center" textRotation="90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49" fontId="22" fillId="24" borderId="15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2" fillId="25" borderId="16" xfId="0" applyFont="1" applyFill="1" applyBorder="1" applyAlignment="1">
      <alignment horizontal="center" vertical="center" wrapText="1"/>
    </xf>
    <xf numFmtId="0" fontId="22" fillId="25" borderId="9" xfId="0" applyFont="1" applyFill="1" applyBorder="1" applyAlignment="1">
      <alignment horizontal="center" vertical="center" wrapText="1"/>
    </xf>
    <xf numFmtId="0" fontId="22" fillId="25" borderId="17" xfId="0" applyFont="1" applyFill="1" applyBorder="1" applyAlignment="1">
      <alignment horizontal="center" vertical="center" wrapText="1"/>
    </xf>
    <xf numFmtId="0" fontId="6" fillId="25" borderId="17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textRotation="90" wrapText="1"/>
    </xf>
    <xf numFmtId="0" fontId="22" fillId="0" borderId="13" xfId="0" applyFont="1" applyBorder="1" applyAlignment="1">
      <alignment horizontal="center" vertical="center" textRotation="90" wrapText="1"/>
    </xf>
    <xf numFmtId="4" fontId="24" fillId="26" borderId="10" xfId="0" applyNumberFormat="1" applyFont="1" applyFill="1" applyBorder="1" applyAlignment="1">
      <alignment horizontal="right" vertical="center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49" fontId="27" fillId="24" borderId="15" xfId="0" applyNumberFormat="1" applyFont="1" applyFill="1" applyBorder="1" applyAlignment="1">
      <alignment horizontal="center" vertical="center" wrapText="1"/>
    </xf>
    <xf numFmtId="49" fontId="27" fillId="24" borderId="11" xfId="0" applyNumberFormat="1" applyFont="1" applyFill="1" applyBorder="1" applyAlignment="1">
      <alignment horizontal="center" vertical="center" wrapText="1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572819</xdr:colOff>
      <xdr:row>12</xdr:row>
      <xdr:rowOff>97448</xdr:rowOff>
    </xdr:from>
    <xdr:ext cx="184731" cy="264560"/>
    <xdr:sp macro="" textlink="">
      <xdr:nvSpPr>
        <xdr:cNvPr id="2" name="ZoneTexte 1"/>
        <xdr:cNvSpPr txBox="1"/>
      </xdr:nvSpPr>
      <xdr:spPr>
        <a:xfrm>
          <a:off x="3277919" y="261387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572819</xdr:colOff>
      <xdr:row>14</xdr:row>
      <xdr:rowOff>97448</xdr:rowOff>
    </xdr:from>
    <xdr:ext cx="184731" cy="264560"/>
    <xdr:sp macro="" textlink="">
      <xdr:nvSpPr>
        <xdr:cNvPr id="2" name="ZoneTexte 1"/>
        <xdr:cNvSpPr txBox="1"/>
      </xdr:nvSpPr>
      <xdr:spPr>
        <a:xfrm>
          <a:off x="2915969" y="110607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X14"/>
  <sheetViews>
    <sheetView showGridLines="0" tabSelected="1" workbookViewId="0">
      <selection activeCell="A2" sqref="A2:X2"/>
    </sheetView>
  </sheetViews>
  <sheetFormatPr baseColWidth="10" defaultColWidth="11.42578125" defaultRowHeight="11.25" x14ac:dyDescent="0.2"/>
  <cols>
    <col min="1" max="1" width="9.42578125" style="4" customWidth="1"/>
    <col min="2" max="2" width="9.140625" style="4" customWidth="1"/>
    <col min="3" max="3" width="8.28515625" style="9" customWidth="1"/>
    <col min="4" max="4" width="11.7109375" style="10" customWidth="1"/>
    <col min="5" max="5" width="56.140625" style="7" customWidth="1"/>
    <col min="6" max="6" width="20.5703125" style="1" customWidth="1"/>
    <col min="7" max="15" width="4.85546875" style="3" bestFit="1" customWidth="1"/>
    <col min="16" max="17" width="4.85546875" style="5" customWidth="1"/>
    <col min="18" max="22" width="4.85546875" style="5" bestFit="1" customWidth="1"/>
    <col min="23" max="24" width="6.140625" style="6" customWidth="1"/>
    <col min="25" max="16384" width="11.42578125" style="7"/>
  </cols>
  <sheetData>
    <row r="1" spans="1:24" ht="39.6" customHeight="1" x14ac:dyDescent="0.2">
      <c r="A1" s="58" t="s">
        <v>65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4" ht="27.75" customHeight="1" x14ac:dyDescent="0.2">
      <c r="A2" s="59" t="s">
        <v>34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</row>
    <row r="3" spans="1:24" ht="39" customHeight="1" x14ac:dyDescent="0.2">
      <c r="A3" s="64"/>
      <c r="B3" s="64"/>
      <c r="C3" s="64"/>
      <c r="D3" s="64"/>
      <c r="E3" s="64"/>
      <c r="F3" s="65"/>
      <c r="G3" s="60" t="s">
        <v>33</v>
      </c>
      <c r="H3" s="61"/>
      <c r="I3" s="61"/>
      <c r="J3" s="61"/>
      <c r="K3" s="61"/>
      <c r="L3" s="61"/>
      <c r="M3" s="61"/>
      <c r="N3" s="61"/>
      <c r="O3" s="62"/>
      <c r="P3" s="60" t="s">
        <v>8</v>
      </c>
      <c r="Q3" s="61"/>
      <c r="R3" s="61"/>
      <c r="S3" s="61"/>
      <c r="T3" s="61"/>
      <c r="U3" s="61"/>
      <c r="V3" s="62"/>
      <c r="W3" s="60" t="s">
        <v>20</v>
      </c>
      <c r="X3" s="63"/>
    </row>
    <row r="4" spans="1:24" s="8" customFormat="1" ht="162.75" customHeight="1" x14ac:dyDescent="0.2">
      <c r="A4" s="16" t="s">
        <v>0</v>
      </c>
      <c r="B4" s="16" t="s">
        <v>1</v>
      </c>
      <c r="C4" s="16" t="s">
        <v>28</v>
      </c>
      <c r="D4" s="17" t="s">
        <v>29</v>
      </c>
      <c r="E4" s="13" t="s">
        <v>23</v>
      </c>
      <c r="F4" s="18" t="s">
        <v>27</v>
      </c>
      <c r="G4" s="17" t="s">
        <v>3</v>
      </c>
      <c r="H4" s="17" t="s">
        <v>4</v>
      </c>
      <c r="I4" s="17" t="s">
        <v>2</v>
      </c>
      <c r="J4" s="17" t="s">
        <v>5</v>
      </c>
      <c r="K4" s="17" t="s">
        <v>6</v>
      </c>
      <c r="L4" s="17" t="s">
        <v>9</v>
      </c>
      <c r="M4" s="17" t="s">
        <v>15</v>
      </c>
      <c r="N4" s="17" t="s">
        <v>7</v>
      </c>
      <c r="O4" s="26" t="s">
        <v>17</v>
      </c>
      <c r="P4" s="19" t="s">
        <v>32</v>
      </c>
      <c r="Q4" s="19" t="s">
        <v>10</v>
      </c>
      <c r="R4" s="24" t="s">
        <v>12</v>
      </c>
      <c r="S4" s="19" t="s">
        <v>16</v>
      </c>
      <c r="T4" s="19" t="s">
        <v>14</v>
      </c>
      <c r="U4" s="19" t="s">
        <v>11</v>
      </c>
      <c r="V4" s="26" t="s">
        <v>18</v>
      </c>
      <c r="W4" s="43" t="s">
        <v>21</v>
      </c>
      <c r="X4" s="43" t="s">
        <v>22</v>
      </c>
    </row>
    <row r="5" spans="1:24" s="8" customFormat="1" ht="48" customHeight="1" x14ac:dyDescent="0.2">
      <c r="A5" s="67" t="s">
        <v>41</v>
      </c>
      <c r="B5" s="48" t="s">
        <v>26</v>
      </c>
      <c r="C5" s="53">
        <v>122</v>
      </c>
      <c r="D5" s="53" t="s">
        <v>31</v>
      </c>
      <c r="E5" s="36" t="s">
        <v>35</v>
      </c>
      <c r="F5" s="35" t="s">
        <v>13</v>
      </c>
      <c r="G5" s="37"/>
      <c r="H5" s="37"/>
      <c r="I5" s="39">
        <v>25.916</v>
      </c>
      <c r="J5" s="37"/>
      <c r="K5" s="37"/>
      <c r="L5" s="37"/>
      <c r="M5" s="37"/>
      <c r="N5" s="37"/>
      <c r="O5" s="50">
        <f>I10+I8+I5+K11</f>
        <v>68.585999999999999</v>
      </c>
      <c r="P5" s="20"/>
      <c r="Q5" s="20"/>
      <c r="R5" s="14"/>
      <c r="S5" s="20"/>
      <c r="T5" s="20"/>
      <c r="U5" s="20"/>
      <c r="V5" s="50">
        <f>SUM(P5:U10)</f>
        <v>1</v>
      </c>
      <c r="W5" s="14"/>
      <c r="X5" s="14"/>
    </row>
    <row r="6" spans="1:24" s="8" customFormat="1" ht="48" customHeight="1" x14ac:dyDescent="0.2">
      <c r="A6" s="68"/>
      <c r="B6" s="56"/>
      <c r="C6" s="54"/>
      <c r="D6" s="54"/>
      <c r="E6" s="42" t="s">
        <v>42</v>
      </c>
      <c r="F6" s="44" t="s">
        <v>25</v>
      </c>
      <c r="G6" s="37"/>
      <c r="H6" s="37"/>
      <c r="I6" s="38"/>
      <c r="J6" s="37"/>
      <c r="K6" s="37"/>
      <c r="L6" s="37"/>
      <c r="M6" s="37"/>
      <c r="N6" s="37"/>
      <c r="O6" s="51"/>
      <c r="P6" s="20"/>
      <c r="Q6" s="20"/>
      <c r="R6" s="14"/>
      <c r="S6" s="20"/>
      <c r="T6" s="20"/>
      <c r="U6" s="20"/>
      <c r="V6" s="51"/>
      <c r="W6" s="14"/>
      <c r="X6" s="14"/>
    </row>
    <row r="7" spans="1:24" s="8" customFormat="1" ht="48" customHeight="1" x14ac:dyDescent="0.2">
      <c r="A7" s="68"/>
      <c r="B7" s="49"/>
      <c r="C7" s="55"/>
      <c r="D7" s="55"/>
      <c r="E7" s="42" t="s">
        <v>39</v>
      </c>
      <c r="F7" s="44" t="s">
        <v>25</v>
      </c>
      <c r="G7" s="37"/>
      <c r="H7" s="37"/>
      <c r="I7" s="38"/>
      <c r="J7" s="37"/>
      <c r="K7" s="37"/>
      <c r="L7" s="37"/>
      <c r="M7" s="37"/>
      <c r="N7" s="37"/>
      <c r="O7" s="51"/>
      <c r="P7" s="20"/>
      <c r="Q7" s="20"/>
      <c r="R7" s="46">
        <v>0.5</v>
      </c>
      <c r="S7" s="20"/>
      <c r="T7" s="20"/>
      <c r="U7" s="20"/>
      <c r="V7" s="51"/>
      <c r="W7" s="46">
        <v>0.5</v>
      </c>
      <c r="X7" s="45"/>
    </row>
    <row r="8" spans="1:24" s="8" customFormat="1" ht="48" customHeight="1" x14ac:dyDescent="0.2">
      <c r="A8" s="68"/>
      <c r="B8" s="48" t="s">
        <v>26</v>
      </c>
      <c r="C8" s="53">
        <v>131</v>
      </c>
      <c r="D8" s="53" t="s">
        <v>36</v>
      </c>
      <c r="E8" s="36" t="s">
        <v>40</v>
      </c>
      <c r="F8" s="35" t="s">
        <v>13</v>
      </c>
      <c r="G8" s="37"/>
      <c r="H8" s="37"/>
      <c r="I8" s="39">
        <v>13.86</v>
      </c>
      <c r="J8" s="37"/>
      <c r="K8" s="37"/>
      <c r="L8" s="37"/>
      <c r="M8" s="37"/>
      <c r="N8" s="37"/>
      <c r="O8" s="51"/>
      <c r="P8" s="20"/>
      <c r="Q8" s="20"/>
      <c r="R8" s="14"/>
      <c r="S8" s="20"/>
      <c r="T8" s="20"/>
      <c r="U8" s="20"/>
      <c r="V8" s="51"/>
      <c r="W8" s="14"/>
      <c r="X8" s="14"/>
    </row>
    <row r="9" spans="1:24" s="8" customFormat="1" ht="48" customHeight="1" x14ac:dyDescent="0.2">
      <c r="A9" s="68"/>
      <c r="B9" s="49"/>
      <c r="C9" s="55"/>
      <c r="D9" s="55"/>
      <c r="E9" s="42" t="s">
        <v>39</v>
      </c>
      <c r="F9" s="44" t="s">
        <v>25</v>
      </c>
      <c r="G9" s="37"/>
      <c r="H9" s="37"/>
      <c r="I9" s="39"/>
      <c r="J9" s="37"/>
      <c r="K9" s="37"/>
      <c r="L9" s="37"/>
      <c r="M9" s="37"/>
      <c r="N9" s="37"/>
      <c r="O9" s="51"/>
      <c r="P9" s="20"/>
      <c r="Q9" s="20"/>
      <c r="R9" s="46">
        <v>0.5</v>
      </c>
      <c r="S9" s="20"/>
      <c r="T9" s="20"/>
      <c r="U9" s="20"/>
      <c r="V9" s="51"/>
      <c r="W9" s="46">
        <v>0.5</v>
      </c>
      <c r="X9" s="45"/>
    </row>
    <row r="10" spans="1:24" s="8" customFormat="1" ht="80.25" customHeight="1" x14ac:dyDescent="0.2">
      <c r="A10" s="68"/>
      <c r="B10" s="30" t="s">
        <v>26</v>
      </c>
      <c r="C10" s="35">
        <v>143</v>
      </c>
      <c r="D10" s="35" t="s">
        <v>37</v>
      </c>
      <c r="E10" s="36" t="s">
        <v>38</v>
      </c>
      <c r="F10" s="35" t="s">
        <v>25</v>
      </c>
      <c r="G10" s="37"/>
      <c r="H10" s="37"/>
      <c r="I10" s="40">
        <v>13.81</v>
      </c>
      <c r="J10" s="37"/>
      <c r="K10" s="37"/>
      <c r="L10" s="37"/>
      <c r="M10" s="37"/>
      <c r="N10" s="37"/>
      <c r="O10" s="51"/>
      <c r="P10" s="20"/>
      <c r="Q10" s="20"/>
      <c r="R10" s="14"/>
      <c r="S10" s="20"/>
      <c r="T10" s="20"/>
      <c r="U10" s="20"/>
      <c r="V10" s="51"/>
      <c r="W10" s="14"/>
      <c r="X10" s="14"/>
    </row>
    <row r="11" spans="1:24" s="8" customFormat="1" ht="80.25" customHeight="1" x14ac:dyDescent="0.2">
      <c r="A11" s="31"/>
      <c r="B11" s="47" t="s">
        <v>24</v>
      </c>
      <c r="C11" s="44" t="s">
        <v>61</v>
      </c>
      <c r="D11" s="44" t="s">
        <v>43</v>
      </c>
      <c r="E11" s="42" t="s">
        <v>62</v>
      </c>
      <c r="F11" s="44" t="s">
        <v>44</v>
      </c>
      <c r="G11" s="37"/>
      <c r="H11" s="37"/>
      <c r="I11" s="37"/>
      <c r="J11" s="37"/>
      <c r="K11" s="37">
        <v>15</v>
      </c>
      <c r="L11" s="37"/>
      <c r="M11" s="37"/>
      <c r="N11" s="37"/>
      <c r="O11" s="52"/>
      <c r="P11" s="20"/>
      <c r="Q11" s="20"/>
      <c r="R11" s="14"/>
      <c r="S11" s="20"/>
      <c r="T11" s="20"/>
      <c r="U11" s="20"/>
      <c r="V11" s="28"/>
      <c r="W11" s="14"/>
      <c r="X11" s="14"/>
    </row>
    <row r="12" spans="1:24" s="2" customFormat="1" ht="49.5" customHeight="1" x14ac:dyDescent="0.2">
      <c r="A12" s="66" t="s">
        <v>19</v>
      </c>
      <c r="B12" s="66"/>
      <c r="C12" s="66"/>
      <c r="D12" s="66"/>
      <c r="E12" s="66"/>
      <c r="F12" s="66"/>
      <c r="G12" s="23">
        <f t="shared" ref="G12:U12" si="0">SUM(G5:G10)</f>
        <v>0</v>
      </c>
      <c r="H12" s="23">
        <f t="shared" si="0"/>
        <v>0</v>
      </c>
      <c r="I12" s="23">
        <f>SUM(I5:I11)</f>
        <v>53.585999999999999</v>
      </c>
      <c r="J12" s="23">
        <f t="shared" si="0"/>
        <v>0</v>
      </c>
      <c r="K12" s="23">
        <f>SUM(K5:K11)</f>
        <v>15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1">
        <f t="shared" si="0"/>
        <v>68.585999999999999</v>
      </c>
      <c r="P12" s="23">
        <f t="shared" si="0"/>
        <v>0</v>
      </c>
      <c r="Q12" s="23">
        <f t="shared" si="0"/>
        <v>0</v>
      </c>
      <c r="R12" s="23">
        <f t="shared" si="0"/>
        <v>1</v>
      </c>
      <c r="S12" s="23">
        <f t="shared" si="0"/>
        <v>0</v>
      </c>
      <c r="T12" s="23">
        <f t="shared" si="0"/>
        <v>0</v>
      </c>
      <c r="U12" s="23">
        <f t="shared" si="0"/>
        <v>0</v>
      </c>
      <c r="V12" s="21">
        <f>SUM(V5)</f>
        <v>1</v>
      </c>
      <c r="W12" s="23">
        <f>SUM(W5:W10)</f>
        <v>1</v>
      </c>
      <c r="X12" s="23">
        <f>SUM(X5:X10)</f>
        <v>0</v>
      </c>
    </row>
    <row r="13" spans="1:24" ht="69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ht="282.60000000000002" customHeight="1" x14ac:dyDescent="0.2">
      <c r="I14" s="11"/>
      <c r="O14" s="12"/>
      <c r="V14" s="11"/>
    </row>
  </sheetData>
  <sheetProtection algorithmName="SHA-512" hashValue="Px2LefVcEHCSu2PGJwFGcZNP3tII85EAZYPoxBI3VkecGRbXWCIj/AOST8R/0/Bovgpt75QInnSh258maZ9T4w==" saltValue="+JjXowmGNYwljO6Z+RrVaQ==" spinCount="100000" sheet="1" objects="1" scenarios="1"/>
  <mergeCells count="17">
    <mergeCell ref="A13:X13"/>
    <mergeCell ref="A1:X1"/>
    <mergeCell ref="A2:X2"/>
    <mergeCell ref="G3:O3"/>
    <mergeCell ref="P3:V3"/>
    <mergeCell ref="W3:X3"/>
    <mergeCell ref="V5:V10"/>
    <mergeCell ref="A3:F3"/>
    <mergeCell ref="A12:F12"/>
    <mergeCell ref="A5:A10"/>
    <mergeCell ref="D8:D9"/>
    <mergeCell ref="C8:C9"/>
    <mergeCell ref="B8:B9"/>
    <mergeCell ref="O5:O11"/>
    <mergeCell ref="D5:D7"/>
    <mergeCell ref="C5:C7"/>
    <mergeCell ref="B5:B7"/>
  </mergeCells>
  <pageMargins left="0" right="0" top="0" bottom="0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Y16"/>
  <sheetViews>
    <sheetView showGridLines="0" workbookViewId="0">
      <selection activeCell="A2" sqref="A2:Y2"/>
    </sheetView>
  </sheetViews>
  <sheetFormatPr baseColWidth="10" defaultColWidth="11.42578125" defaultRowHeight="11.25" x14ac:dyDescent="0.2"/>
  <cols>
    <col min="1" max="1" width="9.140625" style="4" customWidth="1"/>
    <col min="2" max="2" width="8" style="4" customWidth="1"/>
    <col min="3" max="3" width="6.42578125" style="9" customWidth="1"/>
    <col min="4" max="4" width="9.85546875" style="10" customWidth="1"/>
    <col min="5" max="5" width="54.85546875" style="7" customWidth="1"/>
    <col min="6" max="6" width="19.5703125" style="1" customWidth="1"/>
    <col min="7" max="15" width="4.85546875" style="3" bestFit="1" customWidth="1"/>
    <col min="16" max="16" width="5.42578125" style="3" customWidth="1"/>
    <col min="17" max="17" width="4.85546875" style="5" customWidth="1"/>
    <col min="18" max="21" width="4.85546875" style="5" bestFit="1" customWidth="1"/>
    <col min="22" max="22" width="5.5703125" style="5" customWidth="1"/>
    <col min="23" max="23" width="4.85546875" style="5" bestFit="1" customWidth="1"/>
    <col min="24" max="25" width="6.140625" style="6" customWidth="1"/>
    <col min="26" max="16384" width="11.42578125" style="7"/>
  </cols>
  <sheetData>
    <row r="1" spans="1:25" ht="34.5" customHeight="1" x14ac:dyDescent="0.2">
      <c r="A1" s="58" t="s">
        <v>65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</row>
    <row r="2" spans="1:25" ht="27.75" customHeight="1" x14ac:dyDescent="0.2">
      <c r="A2" s="59" t="s">
        <v>66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</row>
    <row r="3" spans="1:25" ht="55.5" customHeight="1" x14ac:dyDescent="0.2">
      <c r="A3" s="64"/>
      <c r="B3" s="64"/>
      <c r="C3" s="64"/>
      <c r="D3" s="64"/>
      <c r="E3" s="64"/>
      <c r="F3" s="65"/>
      <c r="G3" s="60" t="s">
        <v>33</v>
      </c>
      <c r="H3" s="61"/>
      <c r="I3" s="61"/>
      <c r="J3" s="61"/>
      <c r="K3" s="61"/>
      <c r="L3" s="61"/>
      <c r="M3" s="61"/>
      <c r="N3" s="61"/>
      <c r="O3" s="62"/>
      <c r="P3" s="32" t="s">
        <v>49</v>
      </c>
      <c r="Q3" s="60" t="s">
        <v>8</v>
      </c>
      <c r="R3" s="61"/>
      <c r="S3" s="61"/>
      <c r="T3" s="61"/>
      <c r="U3" s="61"/>
      <c r="V3" s="61"/>
      <c r="W3" s="62"/>
      <c r="X3" s="60" t="s">
        <v>20</v>
      </c>
      <c r="Y3" s="63"/>
    </row>
    <row r="4" spans="1:25" s="8" customFormat="1" ht="162.75" customHeight="1" x14ac:dyDescent="0.2">
      <c r="A4" s="16" t="s">
        <v>0</v>
      </c>
      <c r="B4" s="16" t="s">
        <v>1</v>
      </c>
      <c r="C4" s="16" t="s">
        <v>28</v>
      </c>
      <c r="D4" s="17" t="s">
        <v>29</v>
      </c>
      <c r="E4" s="13" t="s">
        <v>23</v>
      </c>
      <c r="F4" s="18" t="s">
        <v>27</v>
      </c>
      <c r="G4" s="41" t="s">
        <v>3</v>
      </c>
      <c r="H4" s="41" t="s">
        <v>4</v>
      </c>
      <c r="I4" s="41" t="s">
        <v>2</v>
      </c>
      <c r="J4" s="41" t="s">
        <v>5</v>
      </c>
      <c r="K4" s="41" t="s">
        <v>6</v>
      </c>
      <c r="L4" s="41" t="s">
        <v>9</v>
      </c>
      <c r="M4" s="41" t="s">
        <v>15</v>
      </c>
      <c r="N4" s="41" t="s">
        <v>7</v>
      </c>
      <c r="O4" s="26" t="s">
        <v>17</v>
      </c>
      <c r="P4" s="26" t="s">
        <v>49</v>
      </c>
      <c r="Q4" s="24" t="s">
        <v>32</v>
      </c>
      <c r="R4" s="24" t="s">
        <v>10</v>
      </c>
      <c r="S4" s="24" t="s">
        <v>12</v>
      </c>
      <c r="T4" s="24" t="s">
        <v>16</v>
      </c>
      <c r="U4" s="24" t="s">
        <v>14</v>
      </c>
      <c r="V4" s="24" t="s">
        <v>11</v>
      </c>
      <c r="W4" s="26" t="s">
        <v>18</v>
      </c>
      <c r="X4" s="43" t="s">
        <v>21</v>
      </c>
      <c r="Y4" s="43" t="s">
        <v>22</v>
      </c>
    </row>
    <row r="5" spans="1:25" s="8" customFormat="1" ht="33" customHeight="1" x14ac:dyDescent="0.2">
      <c r="A5" s="68" t="s">
        <v>60</v>
      </c>
      <c r="B5" s="70" t="s">
        <v>24</v>
      </c>
      <c r="C5" s="22" t="s">
        <v>58</v>
      </c>
      <c r="D5" s="13" t="s">
        <v>55</v>
      </c>
      <c r="E5" s="42" t="s">
        <v>48</v>
      </c>
      <c r="F5" s="29" t="s">
        <v>57</v>
      </c>
      <c r="G5" s="24"/>
      <c r="H5" s="24"/>
      <c r="I5" s="24">
        <v>61.55</v>
      </c>
      <c r="J5" s="24"/>
      <c r="K5" s="24"/>
      <c r="L5" s="24"/>
      <c r="M5" s="24"/>
      <c r="N5" s="24"/>
      <c r="O5" s="51">
        <f>I5+I6+I7+I9+I10+I13</f>
        <v>148.13999999999999</v>
      </c>
      <c r="P5" s="27"/>
      <c r="Q5" s="14"/>
      <c r="R5" s="14"/>
      <c r="S5" s="14"/>
      <c r="T5" s="14"/>
      <c r="U5" s="14"/>
      <c r="V5" s="14"/>
      <c r="W5" s="51">
        <f>SUM(Q5:V13)</f>
        <v>257.3</v>
      </c>
      <c r="X5" s="14"/>
      <c r="Y5" s="14"/>
    </row>
    <row r="6" spans="1:25" s="8" customFormat="1" ht="33" customHeight="1" x14ac:dyDescent="0.2">
      <c r="A6" s="68"/>
      <c r="B6" s="70"/>
      <c r="C6" s="22" t="s">
        <v>56</v>
      </c>
      <c r="D6" s="13" t="s">
        <v>55</v>
      </c>
      <c r="E6" s="42" t="s">
        <v>48</v>
      </c>
      <c r="F6" s="29" t="s">
        <v>57</v>
      </c>
      <c r="G6" s="24"/>
      <c r="H6" s="24"/>
      <c r="I6" s="24">
        <v>11.03</v>
      </c>
      <c r="J6" s="24"/>
      <c r="K6" s="24"/>
      <c r="L6" s="24"/>
      <c r="M6" s="24"/>
      <c r="N6" s="24"/>
      <c r="O6" s="51"/>
      <c r="P6" s="27"/>
      <c r="Q6" s="14"/>
      <c r="R6" s="14"/>
      <c r="S6" s="14"/>
      <c r="T6" s="14"/>
      <c r="U6" s="14"/>
      <c r="V6" s="14"/>
      <c r="W6" s="51"/>
      <c r="X6" s="14"/>
      <c r="Y6" s="14"/>
    </row>
    <row r="7" spans="1:25" s="8" customFormat="1" ht="33" customHeight="1" x14ac:dyDescent="0.2">
      <c r="A7" s="68"/>
      <c r="B7" s="70"/>
      <c r="C7" s="22" t="s">
        <v>54</v>
      </c>
      <c r="D7" s="13" t="s">
        <v>55</v>
      </c>
      <c r="E7" s="42" t="s">
        <v>48</v>
      </c>
      <c r="F7" s="29" t="s">
        <v>57</v>
      </c>
      <c r="G7" s="24"/>
      <c r="H7" s="24"/>
      <c r="I7" s="24">
        <v>11.88</v>
      </c>
      <c r="J7" s="24"/>
      <c r="K7" s="24"/>
      <c r="L7" s="24"/>
      <c r="M7" s="24"/>
      <c r="N7" s="24"/>
      <c r="O7" s="51"/>
      <c r="P7" s="27"/>
      <c r="Q7" s="14"/>
      <c r="R7" s="14"/>
      <c r="S7" s="14"/>
      <c r="T7" s="14"/>
      <c r="U7" s="14"/>
      <c r="V7" s="14"/>
      <c r="W7" s="51"/>
      <c r="X7" s="14"/>
      <c r="Y7" s="14"/>
    </row>
    <row r="8" spans="1:25" s="8" customFormat="1" ht="38.1" customHeight="1" x14ac:dyDescent="0.2">
      <c r="A8" s="68"/>
      <c r="B8" s="70"/>
      <c r="C8" s="22" t="s">
        <v>52</v>
      </c>
      <c r="D8" s="13" t="s">
        <v>53</v>
      </c>
      <c r="E8" s="15" t="s">
        <v>39</v>
      </c>
      <c r="F8" s="44" t="s">
        <v>63</v>
      </c>
      <c r="G8" s="24"/>
      <c r="H8" s="24"/>
      <c r="I8" s="24"/>
      <c r="J8" s="24"/>
      <c r="K8" s="24"/>
      <c r="L8" s="24"/>
      <c r="M8" s="24"/>
      <c r="N8" s="24"/>
      <c r="O8" s="51"/>
      <c r="P8" s="27"/>
      <c r="Q8" s="14"/>
      <c r="R8" s="14"/>
      <c r="S8" s="14">
        <v>8.64</v>
      </c>
      <c r="T8" s="14"/>
      <c r="U8" s="14"/>
      <c r="V8" s="14">
        <v>244</v>
      </c>
      <c r="W8" s="51"/>
      <c r="X8" s="14"/>
      <c r="Y8" s="14">
        <v>244</v>
      </c>
    </row>
    <row r="9" spans="1:25" s="8" customFormat="1" ht="33" customHeight="1" x14ac:dyDescent="0.2">
      <c r="A9" s="68"/>
      <c r="B9" s="70"/>
      <c r="C9" s="22" t="s">
        <v>50</v>
      </c>
      <c r="D9" s="13" t="s">
        <v>51</v>
      </c>
      <c r="E9" s="42" t="s">
        <v>48</v>
      </c>
      <c r="F9" s="29" t="s">
        <v>25</v>
      </c>
      <c r="G9" s="24"/>
      <c r="H9" s="24"/>
      <c r="I9" s="24">
        <v>21.38</v>
      </c>
      <c r="J9" s="24"/>
      <c r="K9" s="24"/>
      <c r="L9" s="24"/>
      <c r="M9" s="24"/>
      <c r="N9" s="24"/>
      <c r="O9" s="51"/>
      <c r="P9" s="27"/>
      <c r="Q9" s="14"/>
      <c r="R9" s="14"/>
      <c r="S9" s="14"/>
      <c r="T9" s="14"/>
      <c r="U9" s="14"/>
      <c r="V9" s="14"/>
      <c r="W9" s="51"/>
      <c r="X9" s="14"/>
      <c r="Y9" s="14"/>
    </row>
    <row r="10" spans="1:25" s="8" customFormat="1" ht="33" customHeight="1" x14ac:dyDescent="0.2">
      <c r="A10" s="68"/>
      <c r="B10" s="70"/>
      <c r="C10" s="48" t="s">
        <v>46</v>
      </c>
      <c r="D10" s="67" t="s">
        <v>31</v>
      </c>
      <c r="E10" s="42" t="s">
        <v>48</v>
      </c>
      <c r="F10" s="34" t="s">
        <v>13</v>
      </c>
      <c r="G10" s="24"/>
      <c r="H10" s="24"/>
      <c r="I10" s="24">
        <v>28.76</v>
      </c>
      <c r="J10" s="24"/>
      <c r="K10" s="24"/>
      <c r="L10" s="24"/>
      <c r="M10" s="24"/>
      <c r="N10" s="24"/>
      <c r="O10" s="51"/>
      <c r="P10" s="27"/>
      <c r="Q10" s="14"/>
      <c r="R10" s="14"/>
      <c r="S10" s="14"/>
      <c r="T10" s="14"/>
      <c r="U10" s="14"/>
      <c r="V10" s="14"/>
      <c r="W10" s="51"/>
      <c r="X10" s="14"/>
      <c r="Y10" s="14"/>
    </row>
    <row r="11" spans="1:25" s="8" customFormat="1" ht="33" customHeight="1" x14ac:dyDescent="0.2">
      <c r="A11" s="68"/>
      <c r="B11" s="70"/>
      <c r="C11" s="56"/>
      <c r="D11" s="68"/>
      <c r="E11" s="42" t="s">
        <v>47</v>
      </c>
      <c r="F11" s="34" t="s">
        <v>13</v>
      </c>
      <c r="G11" s="24"/>
      <c r="H11" s="24"/>
      <c r="I11" s="24"/>
      <c r="J11" s="24"/>
      <c r="K11" s="24"/>
      <c r="L11" s="24"/>
      <c r="M11" s="24"/>
      <c r="N11" s="24"/>
      <c r="O11" s="51"/>
      <c r="P11" s="27">
        <v>42.95</v>
      </c>
      <c r="Q11" s="14"/>
      <c r="R11" s="14"/>
      <c r="S11" s="14"/>
      <c r="T11" s="14"/>
      <c r="U11" s="14"/>
      <c r="V11" s="14"/>
      <c r="W11" s="51"/>
      <c r="X11" s="14"/>
      <c r="Y11" s="14"/>
    </row>
    <row r="12" spans="1:25" s="8" customFormat="1" ht="33" customHeight="1" x14ac:dyDescent="0.2">
      <c r="A12" s="68"/>
      <c r="B12" s="70"/>
      <c r="C12" s="49"/>
      <c r="D12" s="69"/>
      <c r="E12" s="42" t="s">
        <v>59</v>
      </c>
      <c r="F12" s="44" t="s">
        <v>63</v>
      </c>
      <c r="G12" s="24"/>
      <c r="H12" s="24"/>
      <c r="I12" s="24"/>
      <c r="J12" s="24"/>
      <c r="K12" s="24"/>
      <c r="L12" s="24"/>
      <c r="M12" s="24"/>
      <c r="N12" s="24"/>
      <c r="O12" s="51"/>
      <c r="P12" s="27"/>
      <c r="Q12" s="14"/>
      <c r="R12" s="14"/>
      <c r="S12" s="14">
        <v>4.66</v>
      </c>
      <c r="T12" s="14"/>
      <c r="U12" s="14"/>
      <c r="V12" s="14"/>
      <c r="W12" s="51"/>
      <c r="X12" s="14"/>
      <c r="Y12" s="14"/>
    </row>
    <row r="13" spans="1:25" s="8" customFormat="1" ht="90.75" customHeight="1" x14ac:dyDescent="0.2">
      <c r="A13" s="68"/>
      <c r="B13" s="71"/>
      <c r="C13" s="33" t="s">
        <v>45</v>
      </c>
      <c r="D13" s="33" t="s">
        <v>43</v>
      </c>
      <c r="E13" s="42" t="s">
        <v>30</v>
      </c>
      <c r="F13" s="44" t="s">
        <v>64</v>
      </c>
      <c r="G13" s="24"/>
      <c r="H13" s="24"/>
      <c r="I13" s="24">
        <v>13.54</v>
      </c>
      <c r="J13" s="24"/>
      <c r="K13" s="24"/>
      <c r="L13" s="24"/>
      <c r="M13" s="24"/>
      <c r="N13" s="24"/>
      <c r="O13" s="51"/>
      <c r="P13" s="27"/>
      <c r="Q13" s="14"/>
      <c r="R13" s="14"/>
      <c r="S13" s="14"/>
      <c r="T13" s="14"/>
      <c r="U13" s="14"/>
      <c r="V13" s="14"/>
      <c r="W13" s="51"/>
      <c r="X13" s="14"/>
      <c r="Y13" s="14"/>
    </row>
    <row r="14" spans="1:25" s="2" customFormat="1" ht="49.5" customHeight="1" x14ac:dyDescent="0.2">
      <c r="A14" s="66" t="s">
        <v>19</v>
      </c>
      <c r="B14" s="66"/>
      <c r="C14" s="66"/>
      <c r="D14" s="66"/>
      <c r="E14" s="66"/>
      <c r="F14" s="66"/>
      <c r="G14" s="25">
        <f>SUM(G5:G13)</f>
        <v>0</v>
      </c>
      <c r="H14" s="25">
        <f>SUM(H5:H13)</f>
        <v>0</v>
      </c>
      <c r="I14" s="25">
        <f>SUM(I5:I13)</f>
        <v>148.13999999999999</v>
      </c>
      <c r="J14" s="25">
        <f t="shared" ref="J14" si="0">SUM(J13:J13)</f>
        <v>0</v>
      </c>
      <c r="K14" s="25">
        <f>SUM(K13:K13)</f>
        <v>0</v>
      </c>
      <c r="L14" s="25">
        <f>SUM(L13:L13)</f>
        <v>0</v>
      </c>
      <c r="M14" s="25">
        <f>SUM(M13:M13)</f>
        <v>0</v>
      </c>
      <c r="N14" s="25">
        <f>SUM(N13:N13)</f>
        <v>0</v>
      </c>
      <c r="O14" s="27">
        <f t="shared" ref="O14:V14" si="1">SUM(O5:O13)</f>
        <v>148.13999999999999</v>
      </c>
      <c r="P14" s="27">
        <f>SUM(P5:P13)</f>
        <v>42.95</v>
      </c>
      <c r="Q14" s="25">
        <f t="shared" si="1"/>
        <v>0</v>
      </c>
      <c r="R14" s="25">
        <f t="shared" si="1"/>
        <v>0</v>
      </c>
      <c r="S14" s="25">
        <f t="shared" si="1"/>
        <v>13.3</v>
      </c>
      <c r="T14" s="25">
        <f t="shared" si="1"/>
        <v>0</v>
      </c>
      <c r="U14" s="25">
        <f t="shared" si="1"/>
        <v>0</v>
      </c>
      <c r="V14" s="25">
        <f t="shared" si="1"/>
        <v>244</v>
      </c>
      <c r="W14" s="27">
        <f>SUM(W5)</f>
        <v>257.3</v>
      </c>
      <c r="X14" s="25">
        <f t="shared" ref="X14" si="2">SUM(X13:X13)</f>
        <v>0</v>
      </c>
      <c r="Y14" s="25">
        <f>SUM(Y5:Y13)</f>
        <v>244</v>
      </c>
    </row>
    <row r="15" spans="1:25" ht="69" customHeight="1" x14ac:dyDescent="0.2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</row>
    <row r="16" spans="1:25" ht="282.60000000000002" customHeight="1" x14ac:dyDescent="0.2">
      <c r="I16" s="11"/>
      <c r="O16" s="12"/>
      <c r="P16" s="12"/>
      <c r="W16" s="11"/>
    </row>
  </sheetData>
  <sheetProtection algorithmName="SHA-512" hashValue="RVAmDG5WZmvhUQHPM49Ounq+df8O4lHL9yzHCf0ICxEK6YjA7fMCGSgDljdZi3/bJwMUe2yTLIwLe/OK66Ee6A==" saltValue="KKMnTZbueBuEI164IG3osg==" spinCount="100000" sheet="1" objects="1" scenarios="1"/>
  <mergeCells count="14">
    <mergeCell ref="A14:F14"/>
    <mergeCell ref="A15:Y15"/>
    <mergeCell ref="A5:A13"/>
    <mergeCell ref="O5:O13"/>
    <mergeCell ref="W5:W13"/>
    <mergeCell ref="D10:D12"/>
    <mergeCell ref="C10:C12"/>
    <mergeCell ref="B5:B13"/>
    <mergeCell ref="A1:Y1"/>
    <mergeCell ref="A2:Y2"/>
    <mergeCell ref="A3:F3"/>
    <mergeCell ref="G3:O3"/>
    <mergeCell ref="Q3:W3"/>
    <mergeCell ref="X3:Y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n°1 - Poste 1</vt:lpstr>
      <vt:lpstr>Lot n°1 - Poste 2</vt:lpstr>
    </vt:vector>
  </TitlesOfParts>
  <Company>ETAT MAJOR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lemarie-saadna-f</dc:creator>
  <cp:lastModifiedBy>VALEMS Julie ADJ ADM PAL 2CL AE</cp:lastModifiedBy>
  <cp:lastPrinted>2024-11-08T09:44:42Z</cp:lastPrinted>
  <dcterms:created xsi:type="dcterms:W3CDTF">2012-08-09T13:49:03Z</dcterms:created>
  <dcterms:modified xsi:type="dcterms:W3CDTF">2024-12-18T15:21:31Z</dcterms:modified>
</cp:coreProperties>
</file>